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015" windowHeight="7770"/>
  </bookViews>
  <sheets>
    <sheet name="保教费补发清单" sheetId="1" r:id="rId1"/>
  </sheets>
  <calcPr calcId="124519"/>
</workbook>
</file>

<file path=xl/calcChain.xml><?xml version="1.0" encoding="utf-8"?>
<calcChain xmlns="http://schemas.openxmlformats.org/spreadsheetml/2006/main">
  <c r="N4" i="1"/>
  <c r="O4" s="1"/>
  <c r="N5"/>
  <c r="O5" s="1"/>
  <c r="N6"/>
  <c r="O6" s="1"/>
  <c r="N7"/>
  <c r="O7" s="1"/>
  <c r="G8"/>
  <c r="N8"/>
  <c r="O8" s="1"/>
  <c r="N9"/>
  <c r="O9"/>
  <c r="N10"/>
  <c r="O10" s="1"/>
  <c r="N11"/>
  <c r="O11"/>
  <c r="N12"/>
  <c r="O12" s="1"/>
  <c r="N13"/>
  <c r="O13"/>
  <c r="N14"/>
  <c r="O14" s="1"/>
  <c r="N15"/>
  <c r="O15"/>
  <c r="N16"/>
  <c r="O16" s="1"/>
  <c r="N17"/>
  <c r="O17"/>
  <c r="N18"/>
  <c r="O18" s="1"/>
  <c r="N19"/>
  <c r="O19"/>
  <c r="N20"/>
  <c r="O20" s="1"/>
  <c r="N21"/>
  <c r="O21"/>
  <c r="N22"/>
  <c r="O22" s="1"/>
  <c r="N23"/>
  <c r="O23"/>
  <c r="N24"/>
  <c r="O24" s="1"/>
  <c r="N25"/>
  <c r="O25"/>
  <c r="N26"/>
  <c r="O26" s="1"/>
  <c r="N27"/>
  <c r="O27"/>
  <c r="N28"/>
  <c r="O28" s="1"/>
  <c r="N29"/>
  <c r="O29"/>
  <c r="N30"/>
  <c r="O30" s="1"/>
  <c r="N31"/>
  <c r="O31"/>
  <c r="G32"/>
  <c r="N32"/>
  <c r="O32" s="1"/>
  <c r="N33"/>
  <c r="O33" s="1"/>
  <c r="N34"/>
  <c r="O34" s="1"/>
  <c r="N35"/>
  <c r="O35" s="1"/>
  <c r="N36"/>
  <c r="O36" s="1"/>
  <c r="N37"/>
  <c r="O37" s="1"/>
  <c r="G38"/>
  <c r="N38"/>
  <c r="O38"/>
  <c r="N39"/>
  <c r="O39" s="1"/>
  <c r="N40"/>
  <c r="O40"/>
  <c r="N41"/>
  <c r="O41" s="1"/>
  <c r="N42"/>
  <c r="O42"/>
  <c r="N43"/>
  <c r="O43" s="1"/>
  <c r="N44"/>
  <c r="O44"/>
  <c r="N45"/>
  <c r="O45" s="1"/>
  <c r="N46"/>
  <c r="O46"/>
  <c r="G47"/>
  <c r="N47"/>
  <c r="O47" s="1"/>
  <c r="G48"/>
  <c r="N48"/>
  <c r="O48" s="1"/>
  <c r="N49"/>
  <c r="O49"/>
  <c r="N50"/>
  <c r="O50" s="1"/>
  <c r="N51"/>
  <c r="O51"/>
  <c r="N52"/>
  <c r="O52" s="1"/>
  <c r="J53"/>
  <c r="N53"/>
  <c r="O53" l="1"/>
</calcChain>
</file>

<file path=xl/sharedStrings.xml><?xml version="1.0" encoding="utf-8"?>
<sst xmlns="http://schemas.openxmlformats.org/spreadsheetml/2006/main" count="275" uniqueCount="184">
  <si>
    <t>合计：</t>
    <phoneticPr fontId="1" type="noConversion"/>
  </si>
  <si>
    <t>2015.10.11.12</t>
    <phoneticPr fontId="1" type="noConversion"/>
  </si>
  <si>
    <t>中班</t>
    <phoneticPr fontId="1" type="noConversion"/>
  </si>
  <si>
    <t>徐一苇</t>
    <phoneticPr fontId="1" type="noConversion"/>
  </si>
  <si>
    <t>叶婷婷</t>
    <phoneticPr fontId="1" type="noConversion"/>
  </si>
  <si>
    <t>07009</t>
    <phoneticPr fontId="1" type="noConversion"/>
  </si>
  <si>
    <t>低于最高标准</t>
    <phoneticPr fontId="1" type="noConversion"/>
  </si>
  <si>
    <t>2015.9-2016.1</t>
    <phoneticPr fontId="1" type="noConversion"/>
  </si>
  <si>
    <t>小小班</t>
    <phoneticPr fontId="1" type="noConversion"/>
  </si>
  <si>
    <t>肖辰熙</t>
    <phoneticPr fontId="1" type="noConversion"/>
  </si>
  <si>
    <t>许菁</t>
    <phoneticPr fontId="1" type="noConversion"/>
  </si>
  <si>
    <t>09003</t>
    <phoneticPr fontId="1" type="noConversion"/>
  </si>
  <si>
    <t>大班</t>
    <phoneticPr fontId="1" type="noConversion"/>
  </si>
  <si>
    <t>沈天慧</t>
    <phoneticPr fontId="1" type="noConversion"/>
  </si>
  <si>
    <t>李书芹</t>
    <phoneticPr fontId="1" type="noConversion"/>
  </si>
  <si>
    <t>04022</t>
    <phoneticPr fontId="1" type="noConversion"/>
  </si>
  <si>
    <t>小班</t>
    <phoneticPr fontId="1" type="noConversion"/>
  </si>
  <si>
    <t>王晟博</t>
    <phoneticPr fontId="1" type="noConversion"/>
  </si>
  <si>
    <t>王元浩</t>
    <phoneticPr fontId="1" type="noConversion"/>
  </si>
  <si>
    <t>05058</t>
    <phoneticPr fontId="1" type="noConversion"/>
  </si>
  <si>
    <t>徐若凡</t>
    <phoneticPr fontId="1" type="noConversion"/>
  </si>
  <si>
    <t>吴雪齐</t>
    <phoneticPr fontId="1" type="noConversion"/>
  </si>
  <si>
    <t>05007</t>
    <phoneticPr fontId="1" type="noConversion"/>
  </si>
  <si>
    <t>孙洪毅</t>
    <phoneticPr fontId="1" type="noConversion"/>
  </si>
  <si>
    <t>代冬梅</t>
    <phoneticPr fontId="1" type="noConversion"/>
  </si>
  <si>
    <t>11030</t>
    <phoneticPr fontId="1" type="noConversion"/>
  </si>
  <si>
    <t>双胞胎</t>
    <phoneticPr fontId="1" type="noConversion"/>
  </si>
  <si>
    <t>550x2</t>
    <phoneticPr fontId="1" type="noConversion"/>
  </si>
  <si>
    <t>金园淑、金园敏</t>
    <phoneticPr fontId="1" type="noConversion"/>
  </si>
  <si>
    <t>金庆超</t>
    <phoneticPr fontId="1" type="noConversion"/>
  </si>
  <si>
    <t>09002</t>
    <phoneticPr fontId="1" type="noConversion"/>
  </si>
  <si>
    <t>李昀璐</t>
    <phoneticPr fontId="1" type="noConversion"/>
  </si>
  <si>
    <t>吴燕</t>
    <phoneticPr fontId="1" type="noConversion"/>
  </si>
  <si>
    <t>14003</t>
    <phoneticPr fontId="1" type="noConversion"/>
  </si>
  <si>
    <t>王汐媛</t>
    <phoneticPr fontId="1" type="noConversion"/>
  </si>
  <si>
    <t>马利文</t>
    <phoneticPr fontId="1" type="noConversion"/>
  </si>
  <si>
    <t>08035</t>
    <phoneticPr fontId="1" type="noConversion"/>
  </si>
  <si>
    <t>二胎</t>
    <phoneticPr fontId="1" type="noConversion"/>
  </si>
  <si>
    <t>何心辰</t>
    <phoneticPr fontId="1" type="noConversion"/>
  </si>
  <si>
    <t>冯艳</t>
    <phoneticPr fontId="1" type="noConversion"/>
  </si>
  <si>
    <t>04031</t>
    <phoneticPr fontId="1" type="noConversion"/>
  </si>
  <si>
    <t>黄云轩</t>
    <phoneticPr fontId="1" type="noConversion"/>
  </si>
  <si>
    <t>王晶</t>
    <phoneticPr fontId="1" type="noConversion"/>
  </si>
  <si>
    <t>02051</t>
    <phoneticPr fontId="1" type="noConversion"/>
  </si>
  <si>
    <t>吴雨曦</t>
    <phoneticPr fontId="1" type="noConversion"/>
  </si>
  <si>
    <t>吴新林</t>
    <phoneticPr fontId="1" type="noConversion"/>
  </si>
  <si>
    <t>04070</t>
    <phoneticPr fontId="1" type="noConversion"/>
  </si>
  <si>
    <t>文生以</t>
    <phoneticPr fontId="1" type="noConversion"/>
  </si>
  <si>
    <t>文世挺</t>
    <phoneticPr fontId="1" type="noConversion"/>
  </si>
  <si>
    <t>12021</t>
    <phoneticPr fontId="1" type="noConversion"/>
  </si>
  <si>
    <t>耿若曦</t>
    <phoneticPr fontId="1" type="noConversion"/>
  </si>
  <si>
    <t>耿健</t>
    <phoneticPr fontId="1" type="noConversion"/>
  </si>
  <si>
    <t>10017</t>
    <phoneticPr fontId="1" type="noConversion"/>
  </si>
  <si>
    <t>应涵远</t>
    <phoneticPr fontId="1" type="noConversion"/>
  </si>
  <si>
    <t>胡红艳</t>
    <phoneticPr fontId="1" type="noConversion"/>
  </si>
  <si>
    <t>07036</t>
    <phoneticPr fontId="1" type="noConversion"/>
  </si>
  <si>
    <t>巩小邵</t>
    <phoneticPr fontId="1" type="noConversion"/>
  </si>
  <si>
    <t>邵静</t>
    <phoneticPr fontId="1" type="noConversion"/>
  </si>
  <si>
    <t>12005</t>
    <phoneticPr fontId="1" type="noConversion"/>
  </si>
  <si>
    <t>李晨轩</t>
    <phoneticPr fontId="1" type="noConversion"/>
  </si>
  <si>
    <t>李继宏</t>
    <phoneticPr fontId="1" type="noConversion"/>
  </si>
  <si>
    <t>02060</t>
    <phoneticPr fontId="1" type="noConversion"/>
  </si>
  <si>
    <t>王斯屿</t>
    <phoneticPr fontId="1" type="noConversion"/>
  </si>
  <si>
    <t>王祖耀</t>
    <phoneticPr fontId="1" type="noConversion"/>
  </si>
  <si>
    <t>08013</t>
    <phoneticPr fontId="1" type="noConversion"/>
  </si>
  <si>
    <t>张安然</t>
    <phoneticPr fontId="1" type="noConversion"/>
  </si>
  <si>
    <t>刘冰</t>
    <phoneticPr fontId="1" type="noConversion"/>
  </si>
  <si>
    <t>07026</t>
    <phoneticPr fontId="1" type="noConversion"/>
  </si>
  <si>
    <t>吴玥仪</t>
    <phoneticPr fontId="1" type="noConversion"/>
  </si>
  <si>
    <t>吴珊珊</t>
    <phoneticPr fontId="1" type="noConversion"/>
  </si>
  <si>
    <t>04086</t>
    <phoneticPr fontId="1" type="noConversion"/>
  </si>
  <si>
    <t>叶亮志</t>
    <phoneticPr fontId="1" type="noConversion"/>
  </si>
  <si>
    <t>顾琼莹</t>
    <phoneticPr fontId="1" type="noConversion"/>
  </si>
  <si>
    <t>02056</t>
    <phoneticPr fontId="1" type="noConversion"/>
  </si>
  <si>
    <t>张理喆</t>
    <phoneticPr fontId="1" type="noConversion"/>
  </si>
  <si>
    <t>张钊</t>
    <phoneticPr fontId="1" type="noConversion"/>
  </si>
  <si>
    <t>03100</t>
    <phoneticPr fontId="1" type="noConversion"/>
  </si>
  <si>
    <t>未在新标准范围内</t>
    <phoneticPr fontId="1" type="noConversion"/>
  </si>
  <si>
    <t>合计1000</t>
    <phoneticPr fontId="1" type="noConversion"/>
  </si>
  <si>
    <t>2015.3-12</t>
    <phoneticPr fontId="1" type="noConversion"/>
  </si>
  <si>
    <t>2周岁以下</t>
    <phoneticPr fontId="1" type="noConversion"/>
  </si>
  <si>
    <t>裴文桐</t>
    <phoneticPr fontId="1" type="noConversion"/>
  </si>
  <si>
    <t>裴磊</t>
    <phoneticPr fontId="1" type="noConversion"/>
  </si>
  <si>
    <t>09005</t>
    <phoneticPr fontId="1" type="noConversion"/>
  </si>
  <si>
    <t>2015.9-12</t>
    <phoneticPr fontId="1" type="noConversion"/>
  </si>
  <si>
    <t>赵昱翔</t>
    <phoneticPr fontId="1" type="noConversion"/>
  </si>
  <si>
    <t>陈颖</t>
    <phoneticPr fontId="1" type="noConversion"/>
  </si>
  <si>
    <t>05097</t>
    <phoneticPr fontId="1" type="noConversion"/>
  </si>
  <si>
    <t>李易宁</t>
    <phoneticPr fontId="1" type="noConversion"/>
  </si>
  <si>
    <t>曹雅娟</t>
    <phoneticPr fontId="1" type="noConversion"/>
  </si>
  <si>
    <t>01107</t>
    <phoneticPr fontId="1" type="noConversion"/>
  </si>
  <si>
    <t>张昕晨</t>
    <phoneticPr fontId="1" type="noConversion"/>
  </si>
  <si>
    <t>张国昌</t>
    <phoneticPr fontId="1" type="noConversion"/>
  </si>
  <si>
    <t>06008</t>
    <phoneticPr fontId="1" type="noConversion"/>
  </si>
  <si>
    <t>应佳琪</t>
    <phoneticPr fontId="1" type="noConversion"/>
  </si>
  <si>
    <t>应伟杰</t>
    <phoneticPr fontId="1" type="noConversion"/>
  </si>
  <si>
    <t>02076</t>
    <phoneticPr fontId="1" type="noConversion"/>
  </si>
  <si>
    <t>2015.9-11</t>
    <phoneticPr fontId="1" type="noConversion"/>
  </si>
  <si>
    <t>蒋思涵</t>
    <phoneticPr fontId="1" type="noConversion"/>
  </si>
  <si>
    <t>蒋卫建</t>
    <phoneticPr fontId="1" type="noConversion"/>
  </si>
  <si>
    <t>02073</t>
    <phoneticPr fontId="1" type="noConversion"/>
  </si>
  <si>
    <t>徐书妍</t>
    <phoneticPr fontId="1" type="noConversion"/>
  </si>
  <si>
    <t>徐升槐</t>
    <phoneticPr fontId="1" type="noConversion"/>
  </si>
  <si>
    <t>04079</t>
    <phoneticPr fontId="1" type="noConversion"/>
  </si>
  <si>
    <t>周子越</t>
    <phoneticPr fontId="1" type="noConversion"/>
  </si>
  <si>
    <t>黄嫣</t>
    <phoneticPr fontId="1" type="noConversion"/>
  </si>
  <si>
    <t>07001</t>
    <phoneticPr fontId="1" type="noConversion"/>
  </si>
  <si>
    <t>黄心妍</t>
    <phoneticPr fontId="1" type="noConversion"/>
  </si>
  <si>
    <t>方芳</t>
    <phoneticPr fontId="1" type="noConversion"/>
  </si>
  <si>
    <t>04073</t>
    <phoneticPr fontId="1" type="noConversion"/>
  </si>
  <si>
    <t>魏宇青</t>
    <phoneticPr fontId="1" type="noConversion"/>
  </si>
  <si>
    <t>魏麒</t>
    <phoneticPr fontId="1" type="noConversion"/>
  </si>
  <si>
    <t>06009</t>
    <phoneticPr fontId="1" type="noConversion"/>
  </si>
  <si>
    <t>第一胎</t>
    <phoneticPr fontId="1" type="noConversion"/>
  </si>
  <si>
    <t>李之越</t>
    <phoneticPr fontId="1" type="noConversion"/>
  </si>
  <si>
    <t>曹莹</t>
    <phoneticPr fontId="1" type="noConversion"/>
  </si>
  <si>
    <t>03088</t>
    <phoneticPr fontId="1" type="noConversion"/>
  </si>
  <si>
    <t>赵允浩</t>
    <phoneticPr fontId="1" type="noConversion"/>
  </si>
  <si>
    <t>陈霄峰</t>
    <phoneticPr fontId="1" type="noConversion"/>
  </si>
  <si>
    <t>04102</t>
    <phoneticPr fontId="1" type="noConversion"/>
  </si>
  <si>
    <t>王周洋</t>
    <phoneticPr fontId="1" type="noConversion"/>
  </si>
  <si>
    <t>王文军</t>
    <phoneticPr fontId="1" type="noConversion"/>
  </si>
  <si>
    <t>04052</t>
    <phoneticPr fontId="1" type="noConversion"/>
  </si>
  <si>
    <t>张牧之</t>
    <phoneticPr fontId="1" type="noConversion"/>
  </si>
  <si>
    <t>张跃</t>
    <phoneticPr fontId="1" type="noConversion"/>
  </si>
  <si>
    <t>15015</t>
    <phoneticPr fontId="1" type="noConversion"/>
  </si>
  <si>
    <t>陈铱萌</t>
    <phoneticPr fontId="1" type="noConversion"/>
  </si>
  <si>
    <t>陈飞</t>
    <phoneticPr fontId="1" type="noConversion"/>
  </si>
  <si>
    <t>09038</t>
    <phoneticPr fontId="1" type="noConversion"/>
  </si>
  <si>
    <t>高思远</t>
    <phoneticPr fontId="1" type="noConversion"/>
  </si>
  <si>
    <t>贾惠艳</t>
    <phoneticPr fontId="1" type="noConversion"/>
  </si>
  <si>
    <t>15012</t>
    <phoneticPr fontId="1" type="noConversion"/>
  </si>
  <si>
    <t>夏子衿</t>
    <phoneticPr fontId="1" type="noConversion"/>
  </si>
  <si>
    <t>李宁慧</t>
    <phoneticPr fontId="1" type="noConversion"/>
  </si>
  <si>
    <t>03101</t>
    <phoneticPr fontId="1" type="noConversion"/>
  </si>
  <si>
    <t>马语添</t>
    <phoneticPr fontId="1" type="noConversion"/>
  </si>
  <si>
    <t>吴曦</t>
    <phoneticPr fontId="1" type="noConversion"/>
  </si>
  <si>
    <t>05070</t>
    <phoneticPr fontId="1" type="noConversion"/>
  </si>
  <si>
    <t>舒泳铭</t>
    <phoneticPr fontId="1" type="noConversion"/>
  </si>
  <si>
    <t>欧琛</t>
    <phoneticPr fontId="1" type="noConversion"/>
  </si>
  <si>
    <t>05078</t>
    <phoneticPr fontId="1" type="noConversion"/>
  </si>
  <si>
    <t>胡也可</t>
    <phoneticPr fontId="1" type="noConversion"/>
  </si>
  <si>
    <t>胡鹿鸣</t>
    <phoneticPr fontId="1" type="noConversion"/>
  </si>
  <si>
    <t>03126</t>
    <phoneticPr fontId="1" type="noConversion"/>
  </si>
  <si>
    <t>崔浩铭</t>
    <phoneticPr fontId="1" type="noConversion"/>
  </si>
  <si>
    <t>崔起凡</t>
    <phoneticPr fontId="1" type="noConversion"/>
  </si>
  <si>
    <t>04055</t>
    <phoneticPr fontId="1" type="noConversion"/>
  </si>
  <si>
    <t>洪雨嫣</t>
    <phoneticPr fontId="1" type="noConversion"/>
  </si>
  <si>
    <t>洪焕杰</t>
    <phoneticPr fontId="1" type="noConversion"/>
  </si>
  <si>
    <t>02105</t>
    <phoneticPr fontId="1" type="noConversion"/>
  </si>
  <si>
    <t>票面总金额456元</t>
    <phoneticPr fontId="1" type="noConversion"/>
  </si>
  <si>
    <t>陈学晟</t>
    <phoneticPr fontId="1" type="noConversion"/>
  </si>
  <si>
    <t>陈恩</t>
    <phoneticPr fontId="1" type="noConversion"/>
  </si>
  <si>
    <t>04075</t>
    <phoneticPr fontId="1" type="noConversion"/>
  </si>
  <si>
    <t>兰芷诺</t>
    <phoneticPr fontId="1" type="noConversion"/>
  </si>
  <si>
    <t>兰振东</t>
    <phoneticPr fontId="1" type="noConversion"/>
  </si>
  <si>
    <t>05050</t>
    <phoneticPr fontId="1" type="noConversion"/>
  </si>
  <si>
    <t>2015.2-2016.1</t>
    <phoneticPr fontId="1" type="noConversion"/>
  </si>
  <si>
    <t>张添怡</t>
    <phoneticPr fontId="1" type="noConversion"/>
  </si>
  <si>
    <t>童有成</t>
    <phoneticPr fontId="1" type="noConversion"/>
  </si>
  <si>
    <t>2015.10-12</t>
    <phoneticPr fontId="1" type="noConversion"/>
  </si>
  <si>
    <t>江来</t>
    <phoneticPr fontId="1" type="noConversion"/>
  </si>
  <si>
    <t>张锦进</t>
    <phoneticPr fontId="1" type="noConversion"/>
  </si>
  <si>
    <t>02085</t>
    <phoneticPr fontId="1" type="noConversion"/>
  </si>
  <si>
    <t>王良熙</t>
    <phoneticPr fontId="1" type="noConversion"/>
  </si>
  <si>
    <t>曹兰娟</t>
    <phoneticPr fontId="1" type="noConversion"/>
  </si>
  <si>
    <t>09025</t>
    <phoneticPr fontId="1" type="noConversion"/>
  </si>
  <si>
    <t>备注</t>
    <phoneticPr fontId="1" type="noConversion"/>
  </si>
  <si>
    <t>补差金额</t>
    <phoneticPr fontId="1" type="noConversion"/>
  </si>
  <si>
    <t>新标准应报销金额</t>
    <phoneticPr fontId="1" type="noConversion"/>
  </si>
  <si>
    <t>新标准报销比例</t>
    <phoneticPr fontId="1" type="noConversion"/>
  </si>
  <si>
    <t>新标准实报金额（元/月）</t>
    <phoneticPr fontId="1" type="noConversion"/>
  </si>
  <si>
    <t>新标准最高金额（元/月）</t>
    <phoneticPr fontId="1" type="noConversion"/>
  </si>
  <si>
    <t>原标准实报销金额（元）</t>
    <phoneticPr fontId="1" type="noConversion"/>
  </si>
  <si>
    <t>原报销标准（元/月）</t>
    <phoneticPr fontId="1" type="noConversion"/>
  </si>
  <si>
    <t>月数</t>
    <phoneticPr fontId="1" type="noConversion"/>
  </si>
  <si>
    <t>票面金额（元/月）</t>
    <phoneticPr fontId="1" type="noConversion"/>
  </si>
  <si>
    <t>报销时间段</t>
    <phoneticPr fontId="1" type="noConversion"/>
  </si>
  <si>
    <t>所在班级</t>
    <phoneticPr fontId="1" type="noConversion"/>
  </si>
  <si>
    <t>子女姓名</t>
    <phoneticPr fontId="1" type="noConversion"/>
  </si>
  <si>
    <t>父母姓名</t>
    <phoneticPr fontId="1" type="noConversion"/>
  </si>
  <si>
    <t>工号</t>
    <phoneticPr fontId="1" type="noConversion"/>
  </si>
  <si>
    <t>序号</t>
    <phoneticPr fontId="1" type="noConversion"/>
  </si>
  <si>
    <t>子女幼儿园保教费报销补发清单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</si>
</sst>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tabSelected="1" topLeftCell="C1" workbookViewId="0">
      <selection activeCell="L10" sqref="L10"/>
    </sheetView>
  </sheetViews>
  <sheetFormatPr defaultRowHeight="13.5"/>
  <cols>
    <col min="1" max="1" width="4.375" style="1" customWidth="1"/>
    <col min="2" max="2" width="7.125" style="1" customWidth="1"/>
    <col min="3" max="3" width="8.25" style="1" customWidth="1"/>
    <col min="4" max="4" width="9" style="1"/>
    <col min="5" max="5" width="6.875" style="1" customWidth="1"/>
    <col min="6" max="6" width="13.75" style="1" customWidth="1"/>
    <col min="7" max="7" width="8.5" style="1" customWidth="1"/>
    <col min="8" max="8" width="4.625" style="1" customWidth="1"/>
    <col min="9" max="10" width="9" style="1"/>
    <col min="11" max="12" width="8.5" style="1" customWidth="1"/>
    <col min="13" max="14" width="9" style="1"/>
    <col min="15" max="15" width="7" style="1" customWidth="1"/>
    <col min="16" max="16384" width="9" style="1"/>
  </cols>
  <sheetData>
    <row r="1" spans="1:16" s="2" customFormat="1" ht="34.5" customHeight="1">
      <c r="A1" s="16" t="s">
        <v>183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s="5" customFormat="1" ht="24.95" customHeight="1">
      <c r="A2" s="14" t="s">
        <v>182</v>
      </c>
      <c r="B2" s="11" t="s">
        <v>181</v>
      </c>
      <c r="C2" s="11" t="s">
        <v>180</v>
      </c>
      <c r="D2" s="11" t="s">
        <v>179</v>
      </c>
      <c r="E2" s="11" t="s">
        <v>178</v>
      </c>
      <c r="F2" s="11" t="s">
        <v>177</v>
      </c>
      <c r="G2" s="11" t="s">
        <v>176</v>
      </c>
      <c r="H2" s="11" t="s">
        <v>175</v>
      </c>
      <c r="I2" s="11" t="s">
        <v>174</v>
      </c>
      <c r="J2" s="11" t="s">
        <v>173</v>
      </c>
      <c r="K2" s="11" t="s">
        <v>172</v>
      </c>
      <c r="L2" s="13" t="s">
        <v>171</v>
      </c>
      <c r="M2" s="11" t="s">
        <v>170</v>
      </c>
      <c r="N2" s="11" t="s">
        <v>169</v>
      </c>
      <c r="O2" s="11" t="s">
        <v>168</v>
      </c>
      <c r="P2" s="11" t="s">
        <v>167</v>
      </c>
    </row>
    <row r="3" spans="1:16" s="5" customFormat="1" ht="24.9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1"/>
      <c r="N3" s="11"/>
      <c r="O3" s="11"/>
      <c r="P3" s="11"/>
    </row>
    <row r="4" spans="1:16" s="5" customFormat="1" ht="24.95" customHeight="1">
      <c r="A4" s="6">
        <v>1</v>
      </c>
      <c r="B4" s="8" t="s">
        <v>166</v>
      </c>
      <c r="C4" s="6" t="s">
        <v>165</v>
      </c>
      <c r="D4" s="6" t="s">
        <v>164</v>
      </c>
      <c r="E4" s="6" t="s">
        <v>16</v>
      </c>
      <c r="F4" s="6" t="s">
        <v>160</v>
      </c>
      <c r="G4" s="6">
        <v>550</v>
      </c>
      <c r="H4" s="6">
        <v>3</v>
      </c>
      <c r="I4" s="6">
        <v>38</v>
      </c>
      <c r="J4" s="6">
        <v>114</v>
      </c>
      <c r="K4" s="6">
        <v>500</v>
      </c>
      <c r="L4" s="6">
        <v>500</v>
      </c>
      <c r="M4" s="7">
        <v>0.6</v>
      </c>
      <c r="N4" s="6">
        <f>L4*M4*H4</f>
        <v>900</v>
      </c>
      <c r="O4" s="6">
        <f>N4-J4</f>
        <v>786</v>
      </c>
      <c r="P4" s="6"/>
    </row>
    <row r="5" spans="1:16" s="5" customFormat="1" ht="24.95" customHeight="1">
      <c r="A5" s="6">
        <v>2</v>
      </c>
      <c r="B5" s="8" t="s">
        <v>163</v>
      </c>
      <c r="C5" s="6" t="s">
        <v>162</v>
      </c>
      <c r="D5" s="6" t="s">
        <v>161</v>
      </c>
      <c r="E5" s="6" t="s">
        <v>16</v>
      </c>
      <c r="F5" s="10" t="s">
        <v>160</v>
      </c>
      <c r="G5" s="6">
        <v>550</v>
      </c>
      <c r="H5" s="6">
        <v>3</v>
      </c>
      <c r="I5" s="6">
        <v>38</v>
      </c>
      <c r="J5" s="6">
        <v>114</v>
      </c>
      <c r="K5" s="6">
        <v>500</v>
      </c>
      <c r="L5" s="6">
        <v>500</v>
      </c>
      <c r="M5" s="7">
        <v>0.6</v>
      </c>
      <c r="N5" s="6">
        <f>L5*M5*H5</f>
        <v>900</v>
      </c>
      <c r="O5" s="6">
        <f>N5-J5</f>
        <v>786</v>
      </c>
      <c r="P5" s="6"/>
    </row>
    <row r="6" spans="1:16" s="5" customFormat="1" ht="24.95" customHeight="1">
      <c r="A6" s="6">
        <v>3</v>
      </c>
      <c r="B6" s="8" t="s">
        <v>67</v>
      </c>
      <c r="C6" s="6" t="s">
        <v>159</v>
      </c>
      <c r="D6" s="6" t="s">
        <v>158</v>
      </c>
      <c r="E6" s="6" t="s">
        <v>12</v>
      </c>
      <c r="F6" s="6" t="s">
        <v>157</v>
      </c>
      <c r="G6" s="6">
        <v>550</v>
      </c>
      <c r="H6" s="6">
        <v>5</v>
      </c>
      <c r="I6" s="6">
        <v>27</v>
      </c>
      <c r="J6" s="6">
        <v>135</v>
      </c>
      <c r="K6" s="6">
        <v>500</v>
      </c>
      <c r="L6" s="6">
        <v>500</v>
      </c>
      <c r="M6" s="7">
        <v>0.6</v>
      </c>
      <c r="N6" s="6">
        <f>L6*M6*H6</f>
        <v>1500</v>
      </c>
      <c r="O6" s="6">
        <f>N6-J6</f>
        <v>1365</v>
      </c>
      <c r="P6" s="6"/>
    </row>
    <row r="7" spans="1:16" s="5" customFormat="1" ht="24.95" customHeight="1">
      <c r="A7" s="6">
        <v>4</v>
      </c>
      <c r="B7" s="8" t="s">
        <v>156</v>
      </c>
      <c r="C7" s="6" t="s">
        <v>155</v>
      </c>
      <c r="D7" s="6" t="s">
        <v>154</v>
      </c>
      <c r="E7" s="6" t="s">
        <v>2</v>
      </c>
      <c r="F7" s="6" t="s">
        <v>7</v>
      </c>
      <c r="G7" s="6">
        <v>550</v>
      </c>
      <c r="H7" s="6">
        <v>5</v>
      </c>
      <c r="I7" s="6">
        <v>33</v>
      </c>
      <c r="J7" s="6">
        <v>165</v>
      </c>
      <c r="K7" s="6">
        <v>500</v>
      </c>
      <c r="L7" s="6">
        <v>500</v>
      </c>
      <c r="M7" s="7">
        <v>0.6</v>
      </c>
      <c r="N7" s="6">
        <f>L7*M7*H7</f>
        <v>1500</v>
      </c>
      <c r="O7" s="6">
        <f>N7-J7</f>
        <v>1335</v>
      </c>
      <c r="P7" s="6"/>
    </row>
    <row r="8" spans="1:16" s="5" customFormat="1" ht="24.95" customHeight="1">
      <c r="A8" s="6">
        <v>5</v>
      </c>
      <c r="B8" s="8" t="s">
        <v>153</v>
      </c>
      <c r="C8" s="6" t="s">
        <v>152</v>
      </c>
      <c r="D8" s="6" t="s">
        <v>151</v>
      </c>
      <c r="E8" s="6" t="s">
        <v>16</v>
      </c>
      <c r="F8" s="6" t="s">
        <v>7</v>
      </c>
      <c r="G8" s="6">
        <f>456/5</f>
        <v>91.2</v>
      </c>
      <c r="H8" s="6">
        <v>5</v>
      </c>
      <c r="I8" s="6">
        <v>38</v>
      </c>
      <c r="J8" s="6">
        <v>190</v>
      </c>
      <c r="K8" s="6">
        <v>500</v>
      </c>
      <c r="L8" s="6">
        <v>91.2</v>
      </c>
      <c r="M8" s="7">
        <v>0.6</v>
      </c>
      <c r="N8" s="6">
        <f>L8*M8*H8</f>
        <v>273.60000000000002</v>
      </c>
      <c r="O8" s="6">
        <f>N8-J8</f>
        <v>83.600000000000023</v>
      </c>
      <c r="P8" s="9" t="s">
        <v>150</v>
      </c>
    </row>
    <row r="9" spans="1:16" s="5" customFormat="1" ht="24.95" customHeight="1">
      <c r="A9" s="6">
        <v>6</v>
      </c>
      <c r="B9" s="8" t="s">
        <v>149</v>
      </c>
      <c r="C9" s="6" t="s">
        <v>148</v>
      </c>
      <c r="D9" s="6" t="s">
        <v>147</v>
      </c>
      <c r="E9" s="6" t="s">
        <v>12</v>
      </c>
      <c r="F9" s="6" t="s">
        <v>7</v>
      </c>
      <c r="G9" s="6">
        <v>550</v>
      </c>
      <c r="H9" s="6">
        <v>5</v>
      </c>
      <c r="I9" s="6">
        <v>27</v>
      </c>
      <c r="J9" s="6">
        <v>135</v>
      </c>
      <c r="K9" s="6">
        <v>500</v>
      </c>
      <c r="L9" s="6">
        <v>500</v>
      </c>
      <c r="M9" s="7">
        <v>0.6</v>
      </c>
      <c r="N9" s="6">
        <f>L9*M9*H9</f>
        <v>1500</v>
      </c>
      <c r="O9" s="6">
        <f>N9-J9</f>
        <v>1365</v>
      </c>
      <c r="P9" s="6"/>
    </row>
    <row r="10" spans="1:16" s="5" customFormat="1" ht="24.95" customHeight="1">
      <c r="A10" s="6">
        <v>7</v>
      </c>
      <c r="B10" s="8" t="s">
        <v>146</v>
      </c>
      <c r="C10" s="6" t="s">
        <v>145</v>
      </c>
      <c r="D10" s="6" t="s">
        <v>144</v>
      </c>
      <c r="E10" s="6" t="s">
        <v>12</v>
      </c>
      <c r="F10" s="6" t="s">
        <v>7</v>
      </c>
      <c r="G10" s="6">
        <v>550</v>
      </c>
      <c r="H10" s="6">
        <v>5</v>
      </c>
      <c r="I10" s="6">
        <v>27</v>
      </c>
      <c r="J10" s="6">
        <v>135</v>
      </c>
      <c r="K10" s="6">
        <v>500</v>
      </c>
      <c r="L10" s="6">
        <v>500</v>
      </c>
      <c r="M10" s="7">
        <v>0.6</v>
      </c>
      <c r="N10" s="6">
        <f>L10*M10*H10</f>
        <v>1500</v>
      </c>
      <c r="O10" s="6">
        <f>N10-J10</f>
        <v>1365</v>
      </c>
      <c r="P10" s="6"/>
    </row>
    <row r="11" spans="1:16" s="5" customFormat="1" ht="24.95" customHeight="1">
      <c r="A11" s="6">
        <v>8</v>
      </c>
      <c r="B11" s="8" t="s">
        <v>143</v>
      </c>
      <c r="C11" s="6" t="s">
        <v>142</v>
      </c>
      <c r="D11" s="6" t="s">
        <v>141</v>
      </c>
      <c r="E11" s="6" t="s">
        <v>12</v>
      </c>
      <c r="F11" s="6" t="s">
        <v>7</v>
      </c>
      <c r="G11" s="6">
        <v>600</v>
      </c>
      <c r="H11" s="6">
        <v>5</v>
      </c>
      <c r="I11" s="6">
        <v>54</v>
      </c>
      <c r="J11" s="6">
        <v>270</v>
      </c>
      <c r="K11" s="6">
        <v>500</v>
      </c>
      <c r="L11" s="6">
        <v>500</v>
      </c>
      <c r="M11" s="7">
        <v>0.6</v>
      </c>
      <c r="N11" s="6">
        <f>L11*M11*H11</f>
        <v>1500</v>
      </c>
      <c r="O11" s="6">
        <f>N11-J11</f>
        <v>1230</v>
      </c>
      <c r="P11" s="6"/>
    </row>
    <row r="12" spans="1:16" s="5" customFormat="1" ht="24.95" customHeight="1">
      <c r="A12" s="6">
        <v>9</v>
      </c>
      <c r="B12" s="8" t="s">
        <v>140</v>
      </c>
      <c r="C12" s="6" t="s">
        <v>139</v>
      </c>
      <c r="D12" s="6" t="s">
        <v>138</v>
      </c>
      <c r="E12" s="6" t="s">
        <v>16</v>
      </c>
      <c r="F12" s="6" t="s">
        <v>7</v>
      </c>
      <c r="G12" s="6">
        <v>550</v>
      </c>
      <c r="H12" s="6">
        <v>5</v>
      </c>
      <c r="I12" s="6">
        <v>38</v>
      </c>
      <c r="J12" s="6">
        <v>190</v>
      </c>
      <c r="K12" s="6">
        <v>500</v>
      </c>
      <c r="L12" s="6">
        <v>500</v>
      </c>
      <c r="M12" s="7">
        <v>0.6</v>
      </c>
      <c r="N12" s="6">
        <f>L12*M12*H12</f>
        <v>1500</v>
      </c>
      <c r="O12" s="6">
        <f>N12-J12</f>
        <v>1310</v>
      </c>
      <c r="P12" s="6"/>
    </row>
    <row r="13" spans="1:16" s="5" customFormat="1" ht="24.95" customHeight="1">
      <c r="A13" s="6">
        <v>10</v>
      </c>
      <c r="B13" s="8" t="s">
        <v>137</v>
      </c>
      <c r="C13" s="6" t="s">
        <v>136</v>
      </c>
      <c r="D13" s="6" t="s">
        <v>135</v>
      </c>
      <c r="E13" s="6" t="s">
        <v>2</v>
      </c>
      <c r="F13" s="6" t="s">
        <v>7</v>
      </c>
      <c r="G13" s="6">
        <v>650</v>
      </c>
      <c r="H13" s="6">
        <v>5</v>
      </c>
      <c r="I13" s="6">
        <v>33</v>
      </c>
      <c r="J13" s="6">
        <v>165</v>
      </c>
      <c r="K13" s="6">
        <v>500</v>
      </c>
      <c r="L13" s="6">
        <v>500</v>
      </c>
      <c r="M13" s="7">
        <v>0.6</v>
      </c>
      <c r="N13" s="6">
        <f>L13*M13*H13</f>
        <v>1500</v>
      </c>
      <c r="O13" s="6">
        <f>N13-J13</f>
        <v>1335</v>
      </c>
      <c r="P13" s="6"/>
    </row>
    <row r="14" spans="1:16" s="5" customFormat="1" ht="24.95" customHeight="1">
      <c r="A14" s="6">
        <v>11</v>
      </c>
      <c r="B14" s="8" t="s">
        <v>134</v>
      </c>
      <c r="C14" s="6" t="s">
        <v>133</v>
      </c>
      <c r="D14" s="6" t="s">
        <v>132</v>
      </c>
      <c r="E14" s="6" t="s">
        <v>8</v>
      </c>
      <c r="F14" s="6" t="s">
        <v>7</v>
      </c>
      <c r="G14" s="6">
        <v>550</v>
      </c>
      <c r="H14" s="6">
        <v>5</v>
      </c>
      <c r="I14" s="6">
        <v>45</v>
      </c>
      <c r="J14" s="6">
        <v>225</v>
      </c>
      <c r="K14" s="6">
        <v>650</v>
      </c>
      <c r="L14" s="6">
        <v>550</v>
      </c>
      <c r="M14" s="7">
        <v>0.6</v>
      </c>
      <c r="N14" s="6">
        <f>L14*M14*H14</f>
        <v>1650</v>
      </c>
      <c r="O14" s="6">
        <f>N14-J14</f>
        <v>1425</v>
      </c>
      <c r="P14" s="9" t="s">
        <v>6</v>
      </c>
    </row>
    <row r="15" spans="1:16" s="5" customFormat="1" ht="24.95" customHeight="1">
      <c r="A15" s="6">
        <v>12</v>
      </c>
      <c r="B15" s="8" t="s">
        <v>131</v>
      </c>
      <c r="C15" s="6" t="s">
        <v>130</v>
      </c>
      <c r="D15" s="6" t="s">
        <v>129</v>
      </c>
      <c r="E15" s="6" t="s">
        <v>12</v>
      </c>
      <c r="F15" s="6" t="s">
        <v>7</v>
      </c>
      <c r="G15" s="6">
        <v>550</v>
      </c>
      <c r="H15" s="6">
        <v>5</v>
      </c>
      <c r="I15" s="6">
        <v>54</v>
      </c>
      <c r="J15" s="6">
        <v>270</v>
      </c>
      <c r="K15" s="6">
        <v>500</v>
      </c>
      <c r="L15" s="6">
        <v>500</v>
      </c>
      <c r="M15" s="7">
        <v>0.6</v>
      </c>
      <c r="N15" s="6">
        <f>L15*M15*H15</f>
        <v>1500</v>
      </c>
      <c r="O15" s="6">
        <f>N15-J15</f>
        <v>1230</v>
      </c>
      <c r="P15" s="6"/>
    </row>
    <row r="16" spans="1:16" s="5" customFormat="1" ht="24.95" customHeight="1">
      <c r="A16" s="6">
        <v>13</v>
      </c>
      <c r="B16" s="8" t="s">
        <v>128</v>
      </c>
      <c r="C16" s="6" t="s">
        <v>127</v>
      </c>
      <c r="D16" s="6" t="s">
        <v>126</v>
      </c>
      <c r="E16" s="6" t="s">
        <v>16</v>
      </c>
      <c r="F16" s="6" t="s">
        <v>7</v>
      </c>
      <c r="G16" s="6">
        <v>580</v>
      </c>
      <c r="H16" s="6">
        <v>5</v>
      </c>
      <c r="I16" s="6">
        <v>38</v>
      </c>
      <c r="J16" s="6">
        <v>190</v>
      </c>
      <c r="K16" s="6">
        <v>500</v>
      </c>
      <c r="L16" s="6">
        <v>500</v>
      </c>
      <c r="M16" s="7">
        <v>0.6</v>
      </c>
      <c r="N16" s="6">
        <f>L16*M16*H16</f>
        <v>1500</v>
      </c>
      <c r="O16" s="6">
        <f>N16-J16</f>
        <v>1310</v>
      </c>
      <c r="P16" s="6"/>
    </row>
    <row r="17" spans="1:16" s="5" customFormat="1" ht="24.95" customHeight="1">
      <c r="A17" s="6">
        <v>14</v>
      </c>
      <c r="B17" s="8" t="s">
        <v>125</v>
      </c>
      <c r="C17" s="6" t="s">
        <v>124</v>
      </c>
      <c r="D17" s="6" t="s">
        <v>123</v>
      </c>
      <c r="E17" s="6" t="s">
        <v>16</v>
      </c>
      <c r="F17" s="6" t="s">
        <v>7</v>
      </c>
      <c r="G17" s="6">
        <v>550</v>
      </c>
      <c r="H17" s="6">
        <v>5</v>
      </c>
      <c r="I17" s="6">
        <v>38</v>
      </c>
      <c r="J17" s="6">
        <v>190</v>
      </c>
      <c r="K17" s="6">
        <v>500</v>
      </c>
      <c r="L17" s="6">
        <v>500</v>
      </c>
      <c r="M17" s="7">
        <v>0.6</v>
      </c>
      <c r="N17" s="6">
        <f>L17*M17*H17</f>
        <v>1500</v>
      </c>
      <c r="O17" s="6">
        <f>N17-J17</f>
        <v>1310</v>
      </c>
      <c r="P17" s="6"/>
    </row>
    <row r="18" spans="1:16" s="5" customFormat="1" ht="24.95" customHeight="1">
      <c r="A18" s="6">
        <v>15</v>
      </c>
      <c r="B18" s="8" t="s">
        <v>122</v>
      </c>
      <c r="C18" s="6" t="s">
        <v>121</v>
      </c>
      <c r="D18" s="6" t="s">
        <v>120</v>
      </c>
      <c r="E18" s="6" t="s">
        <v>12</v>
      </c>
      <c r="F18" s="6" t="s">
        <v>7</v>
      </c>
      <c r="G18" s="6">
        <v>550</v>
      </c>
      <c r="H18" s="6">
        <v>5</v>
      </c>
      <c r="I18" s="6">
        <v>27</v>
      </c>
      <c r="J18" s="6">
        <v>135</v>
      </c>
      <c r="K18" s="6">
        <v>500</v>
      </c>
      <c r="L18" s="6">
        <v>500</v>
      </c>
      <c r="M18" s="7">
        <v>0.6</v>
      </c>
      <c r="N18" s="6">
        <f>L18*M18*H18</f>
        <v>1500</v>
      </c>
      <c r="O18" s="6">
        <f>N18-J18</f>
        <v>1365</v>
      </c>
      <c r="P18" s="6"/>
    </row>
    <row r="19" spans="1:16" s="5" customFormat="1" ht="24.95" customHeight="1">
      <c r="A19" s="6">
        <v>16</v>
      </c>
      <c r="B19" s="8" t="s">
        <v>119</v>
      </c>
      <c r="C19" s="6" t="s">
        <v>118</v>
      </c>
      <c r="D19" s="6" t="s">
        <v>117</v>
      </c>
      <c r="E19" s="6" t="s">
        <v>2</v>
      </c>
      <c r="F19" s="6" t="s">
        <v>7</v>
      </c>
      <c r="G19" s="6">
        <v>550</v>
      </c>
      <c r="H19" s="6">
        <v>5</v>
      </c>
      <c r="I19" s="6">
        <v>66</v>
      </c>
      <c r="J19" s="6">
        <v>330</v>
      </c>
      <c r="K19" s="6">
        <v>500</v>
      </c>
      <c r="L19" s="6">
        <v>500</v>
      </c>
      <c r="M19" s="7">
        <v>0.6</v>
      </c>
      <c r="N19" s="6">
        <f>L19*M19*H19</f>
        <v>1500</v>
      </c>
      <c r="O19" s="6">
        <f>N19-J19</f>
        <v>1170</v>
      </c>
      <c r="P19" s="6" t="s">
        <v>113</v>
      </c>
    </row>
    <row r="20" spans="1:16" s="5" customFormat="1" ht="24.95" customHeight="1">
      <c r="A20" s="6">
        <v>17</v>
      </c>
      <c r="B20" s="8" t="s">
        <v>116</v>
      </c>
      <c r="C20" s="6" t="s">
        <v>115</v>
      </c>
      <c r="D20" s="6" t="s">
        <v>114</v>
      </c>
      <c r="E20" s="6" t="s">
        <v>2</v>
      </c>
      <c r="F20" s="6" t="s">
        <v>7</v>
      </c>
      <c r="G20" s="6">
        <v>550</v>
      </c>
      <c r="H20" s="6">
        <v>5</v>
      </c>
      <c r="I20" s="6">
        <v>66</v>
      </c>
      <c r="J20" s="6">
        <v>330</v>
      </c>
      <c r="K20" s="6">
        <v>500</v>
      </c>
      <c r="L20" s="6">
        <v>500</v>
      </c>
      <c r="M20" s="7">
        <v>0.6</v>
      </c>
      <c r="N20" s="6">
        <f>L20*M20*H20</f>
        <v>1500</v>
      </c>
      <c r="O20" s="6">
        <f>N20-J20</f>
        <v>1170</v>
      </c>
      <c r="P20" s="6" t="s">
        <v>113</v>
      </c>
    </row>
    <row r="21" spans="1:16" s="5" customFormat="1" ht="24.95" customHeight="1">
      <c r="A21" s="6">
        <v>18</v>
      </c>
      <c r="B21" s="8" t="s">
        <v>112</v>
      </c>
      <c r="C21" s="6" t="s">
        <v>111</v>
      </c>
      <c r="D21" s="6" t="s">
        <v>110</v>
      </c>
      <c r="E21" s="6" t="s">
        <v>12</v>
      </c>
      <c r="F21" s="6" t="s">
        <v>7</v>
      </c>
      <c r="G21" s="6">
        <v>500</v>
      </c>
      <c r="H21" s="6">
        <v>5</v>
      </c>
      <c r="I21" s="6">
        <v>27</v>
      </c>
      <c r="J21" s="6">
        <v>135</v>
      </c>
      <c r="K21" s="6">
        <v>500</v>
      </c>
      <c r="L21" s="6">
        <v>500</v>
      </c>
      <c r="M21" s="7">
        <v>0.6</v>
      </c>
      <c r="N21" s="6">
        <f>L21*M21*H21</f>
        <v>1500</v>
      </c>
      <c r="O21" s="6">
        <f>N21-J21</f>
        <v>1365</v>
      </c>
      <c r="P21" s="6"/>
    </row>
    <row r="22" spans="1:16" s="5" customFormat="1" ht="24.95" customHeight="1">
      <c r="A22" s="6">
        <v>19</v>
      </c>
      <c r="B22" s="8" t="s">
        <v>109</v>
      </c>
      <c r="C22" s="6" t="s">
        <v>108</v>
      </c>
      <c r="D22" s="6" t="s">
        <v>107</v>
      </c>
      <c r="E22" s="6" t="s">
        <v>2</v>
      </c>
      <c r="F22" s="6" t="s">
        <v>7</v>
      </c>
      <c r="G22" s="6">
        <v>550</v>
      </c>
      <c r="H22" s="6">
        <v>5</v>
      </c>
      <c r="I22" s="6">
        <v>33</v>
      </c>
      <c r="J22" s="6">
        <v>165</v>
      </c>
      <c r="K22" s="6">
        <v>500</v>
      </c>
      <c r="L22" s="6">
        <v>500</v>
      </c>
      <c r="M22" s="7">
        <v>0.6</v>
      </c>
      <c r="N22" s="6">
        <f>L22*M22*H22</f>
        <v>1500</v>
      </c>
      <c r="O22" s="6">
        <f>N22-J22</f>
        <v>1335</v>
      </c>
      <c r="P22" s="6"/>
    </row>
    <row r="23" spans="1:16" s="5" customFormat="1" ht="24.95" customHeight="1">
      <c r="A23" s="6">
        <v>20</v>
      </c>
      <c r="B23" s="8" t="s">
        <v>106</v>
      </c>
      <c r="C23" s="6" t="s">
        <v>105</v>
      </c>
      <c r="D23" s="6" t="s">
        <v>104</v>
      </c>
      <c r="E23" s="6" t="s">
        <v>12</v>
      </c>
      <c r="F23" s="6" t="s">
        <v>84</v>
      </c>
      <c r="G23" s="6">
        <v>600</v>
      </c>
      <c r="H23" s="6">
        <v>4</v>
      </c>
      <c r="I23" s="6">
        <v>27</v>
      </c>
      <c r="J23" s="6">
        <v>108</v>
      </c>
      <c r="K23" s="6">
        <v>500</v>
      </c>
      <c r="L23" s="6">
        <v>500</v>
      </c>
      <c r="M23" s="7">
        <v>0.6</v>
      </c>
      <c r="N23" s="6">
        <f>L23*M23*H23</f>
        <v>1200</v>
      </c>
      <c r="O23" s="6">
        <f>N23-J23</f>
        <v>1092</v>
      </c>
      <c r="P23" s="6"/>
    </row>
    <row r="24" spans="1:16" s="5" customFormat="1" ht="24.95" customHeight="1">
      <c r="A24" s="6">
        <v>21</v>
      </c>
      <c r="B24" s="8" t="s">
        <v>103</v>
      </c>
      <c r="C24" s="6" t="s">
        <v>102</v>
      </c>
      <c r="D24" s="6" t="s">
        <v>101</v>
      </c>
      <c r="E24" s="6" t="s">
        <v>16</v>
      </c>
      <c r="F24" s="6" t="s">
        <v>97</v>
      </c>
      <c r="G24" s="6">
        <v>350</v>
      </c>
      <c r="H24" s="6">
        <v>3</v>
      </c>
      <c r="I24" s="6">
        <v>38</v>
      </c>
      <c r="J24" s="6">
        <v>114</v>
      </c>
      <c r="K24" s="6">
        <v>500</v>
      </c>
      <c r="L24" s="6">
        <v>350</v>
      </c>
      <c r="M24" s="7">
        <v>0.6</v>
      </c>
      <c r="N24" s="6">
        <f>L24*M24*H24</f>
        <v>630</v>
      </c>
      <c r="O24" s="6">
        <f>N24-J24</f>
        <v>516</v>
      </c>
      <c r="P24" s="9" t="s">
        <v>6</v>
      </c>
    </row>
    <row r="25" spans="1:16" s="5" customFormat="1" ht="24.95" customHeight="1">
      <c r="A25" s="6">
        <v>22</v>
      </c>
      <c r="B25" s="8" t="s">
        <v>100</v>
      </c>
      <c r="C25" s="6" t="s">
        <v>99</v>
      </c>
      <c r="D25" s="6" t="s">
        <v>98</v>
      </c>
      <c r="E25" s="6" t="s">
        <v>12</v>
      </c>
      <c r="F25" s="6" t="s">
        <v>97</v>
      </c>
      <c r="G25" s="6">
        <v>550</v>
      </c>
      <c r="H25" s="6">
        <v>3</v>
      </c>
      <c r="I25" s="6">
        <v>27</v>
      </c>
      <c r="J25" s="6">
        <v>81</v>
      </c>
      <c r="K25" s="6">
        <v>500</v>
      </c>
      <c r="L25" s="6">
        <v>500</v>
      </c>
      <c r="M25" s="7">
        <v>0.6</v>
      </c>
      <c r="N25" s="6">
        <f>L25*M25*H25</f>
        <v>900</v>
      </c>
      <c r="O25" s="6">
        <f>N25-J25</f>
        <v>819</v>
      </c>
      <c r="P25" s="6"/>
    </row>
    <row r="26" spans="1:16" s="5" customFormat="1" ht="24.95" customHeight="1">
      <c r="A26" s="6">
        <v>23</v>
      </c>
      <c r="B26" s="8" t="s">
        <v>96</v>
      </c>
      <c r="C26" s="6" t="s">
        <v>95</v>
      </c>
      <c r="D26" s="6" t="s">
        <v>94</v>
      </c>
      <c r="E26" s="6" t="s">
        <v>12</v>
      </c>
      <c r="F26" s="6" t="s">
        <v>7</v>
      </c>
      <c r="G26" s="6">
        <v>550</v>
      </c>
      <c r="H26" s="6">
        <v>5</v>
      </c>
      <c r="I26" s="6">
        <v>27</v>
      </c>
      <c r="J26" s="6">
        <v>135</v>
      </c>
      <c r="K26" s="6">
        <v>500</v>
      </c>
      <c r="L26" s="6">
        <v>500</v>
      </c>
      <c r="M26" s="7">
        <v>0.6</v>
      </c>
      <c r="N26" s="6">
        <f>L26*M26*H26</f>
        <v>1500</v>
      </c>
      <c r="O26" s="6">
        <f>N26-J26</f>
        <v>1365</v>
      </c>
      <c r="P26" s="6"/>
    </row>
    <row r="27" spans="1:16" s="5" customFormat="1" ht="24.95" customHeight="1">
      <c r="A27" s="6">
        <v>24</v>
      </c>
      <c r="B27" s="8" t="s">
        <v>93</v>
      </c>
      <c r="C27" s="6" t="s">
        <v>92</v>
      </c>
      <c r="D27" s="6" t="s">
        <v>91</v>
      </c>
      <c r="E27" s="6" t="s">
        <v>2</v>
      </c>
      <c r="F27" s="6" t="s">
        <v>7</v>
      </c>
      <c r="G27" s="6">
        <v>550</v>
      </c>
      <c r="H27" s="6">
        <v>5</v>
      </c>
      <c r="I27" s="6">
        <v>33</v>
      </c>
      <c r="J27" s="6">
        <v>165</v>
      </c>
      <c r="K27" s="6">
        <v>500</v>
      </c>
      <c r="L27" s="6">
        <v>500</v>
      </c>
      <c r="M27" s="7">
        <v>0.6</v>
      </c>
      <c r="N27" s="6">
        <f>L27*M27*H27</f>
        <v>1500</v>
      </c>
      <c r="O27" s="6">
        <f>N27-J27</f>
        <v>1335</v>
      </c>
      <c r="P27" s="6"/>
    </row>
    <row r="28" spans="1:16" s="5" customFormat="1" ht="24.95" customHeight="1">
      <c r="A28" s="6">
        <v>25</v>
      </c>
      <c r="B28" s="8" t="s">
        <v>90</v>
      </c>
      <c r="C28" s="6" t="s">
        <v>89</v>
      </c>
      <c r="D28" s="6" t="s">
        <v>88</v>
      </c>
      <c r="E28" s="6" t="s">
        <v>12</v>
      </c>
      <c r="F28" s="6" t="s">
        <v>7</v>
      </c>
      <c r="G28" s="6">
        <v>650</v>
      </c>
      <c r="H28" s="6">
        <v>5</v>
      </c>
      <c r="I28" s="6">
        <v>27</v>
      </c>
      <c r="J28" s="6">
        <v>135</v>
      </c>
      <c r="K28" s="6">
        <v>500</v>
      </c>
      <c r="L28" s="6">
        <v>500</v>
      </c>
      <c r="M28" s="7">
        <v>0.6</v>
      </c>
      <c r="N28" s="6">
        <f>L28*M28*H28</f>
        <v>1500</v>
      </c>
      <c r="O28" s="6">
        <f>N28-J28</f>
        <v>1365</v>
      </c>
      <c r="P28" s="6"/>
    </row>
    <row r="29" spans="1:16" s="5" customFormat="1" ht="24.95" customHeight="1">
      <c r="A29" s="6">
        <v>26</v>
      </c>
      <c r="B29" s="8" t="s">
        <v>87</v>
      </c>
      <c r="C29" s="6" t="s">
        <v>86</v>
      </c>
      <c r="D29" s="6" t="s">
        <v>85</v>
      </c>
      <c r="E29" s="6" t="s">
        <v>16</v>
      </c>
      <c r="F29" s="6" t="s">
        <v>84</v>
      </c>
      <c r="G29" s="6">
        <v>650</v>
      </c>
      <c r="H29" s="6">
        <v>4</v>
      </c>
      <c r="I29" s="6">
        <v>76</v>
      </c>
      <c r="J29" s="6">
        <v>304</v>
      </c>
      <c r="K29" s="6">
        <v>500</v>
      </c>
      <c r="L29" s="6">
        <v>500</v>
      </c>
      <c r="M29" s="7">
        <v>0.6</v>
      </c>
      <c r="N29" s="6">
        <f>L29*M29*H29</f>
        <v>1200</v>
      </c>
      <c r="O29" s="6">
        <f>N29-J29</f>
        <v>896</v>
      </c>
      <c r="P29" s="6"/>
    </row>
    <row r="30" spans="1:16" s="5" customFormat="1" ht="24.95" customHeight="1">
      <c r="A30" s="6">
        <v>27</v>
      </c>
      <c r="B30" s="8" t="s">
        <v>83</v>
      </c>
      <c r="C30" s="6" t="s">
        <v>82</v>
      </c>
      <c r="D30" s="6" t="s">
        <v>81</v>
      </c>
      <c r="E30" s="6" t="s">
        <v>80</v>
      </c>
      <c r="F30" s="6" t="s">
        <v>79</v>
      </c>
      <c r="G30" s="6" t="s">
        <v>78</v>
      </c>
      <c r="H30" s="6">
        <v>4</v>
      </c>
      <c r="I30" s="6">
        <v>54</v>
      </c>
      <c r="J30" s="6">
        <v>216</v>
      </c>
      <c r="K30" s="6"/>
      <c r="L30" s="6"/>
      <c r="M30" s="7"/>
      <c r="N30" s="6">
        <f>L30*M30*H30</f>
        <v>0</v>
      </c>
      <c r="O30" s="6">
        <f>N30-J30</f>
        <v>-216</v>
      </c>
      <c r="P30" s="9" t="s">
        <v>77</v>
      </c>
    </row>
    <row r="31" spans="1:16" s="5" customFormat="1" ht="24.95" customHeight="1">
      <c r="A31" s="6">
        <v>28</v>
      </c>
      <c r="B31" s="8" t="s">
        <v>76</v>
      </c>
      <c r="C31" s="6" t="s">
        <v>75</v>
      </c>
      <c r="D31" s="6" t="s">
        <v>74</v>
      </c>
      <c r="E31" s="6" t="s">
        <v>2</v>
      </c>
      <c r="F31" s="6" t="s">
        <v>7</v>
      </c>
      <c r="G31" s="6">
        <v>600</v>
      </c>
      <c r="H31" s="6">
        <v>5</v>
      </c>
      <c r="I31" s="6">
        <v>33</v>
      </c>
      <c r="J31" s="6">
        <v>165</v>
      </c>
      <c r="K31" s="6">
        <v>500</v>
      </c>
      <c r="L31" s="6">
        <v>500</v>
      </c>
      <c r="M31" s="7">
        <v>0.6</v>
      </c>
      <c r="N31" s="6">
        <f>L31*M31*H31</f>
        <v>1500</v>
      </c>
      <c r="O31" s="6">
        <f>N31-J31</f>
        <v>1335</v>
      </c>
      <c r="P31" s="6"/>
    </row>
    <row r="32" spans="1:16" s="5" customFormat="1" ht="24.95" customHeight="1">
      <c r="A32" s="6">
        <v>29</v>
      </c>
      <c r="B32" s="8" t="s">
        <v>73</v>
      </c>
      <c r="C32" s="6" t="s">
        <v>72</v>
      </c>
      <c r="D32" s="6" t="s">
        <v>71</v>
      </c>
      <c r="E32" s="6" t="s">
        <v>12</v>
      </c>
      <c r="F32" s="6" t="s">
        <v>7</v>
      </c>
      <c r="G32" s="6">
        <f>3250/5</f>
        <v>650</v>
      </c>
      <c r="H32" s="6">
        <v>5</v>
      </c>
      <c r="I32" s="6">
        <v>27</v>
      </c>
      <c r="J32" s="6">
        <v>135</v>
      </c>
      <c r="K32" s="6">
        <v>500</v>
      </c>
      <c r="L32" s="6">
        <v>500</v>
      </c>
      <c r="M32" s="7">
        <v>0.6</v>
      </c>
      <c r="N32" s="6">
        <f>L32*M32*H32</f>
        <v>1500</v>
      </c>
      <c r="O32" s="6">
        <f>N32-J32</f>
        <v>1365</v>
      </c>
      <c r="P32" s="6"/>
    </row>
    <row r="33" spans="1:16" s="5" customFormat="1" ht="24.95" customHeight="1">
      <c r="A33" s="6">
        <v>30</v>
      </c>
      <c r="B33" s="8" t="s">
        <v>70</v>
      </c>
      <c r="C33" s="6" t="s">
        <v>69</v>
      </c>
      <c r="D33" s="6" t="s">
        <v>68</v>
      </c>
      <c r="E33" s="6" t="s">
        <v>16</v>
      </c>
      <c r="F33" s="6" t="s">
        <v>7</v>
      </c>
      <c r="G33" s="6">
        <v>550</v>
      </c>
      <c r="H33" s="6">
        <v>5</v>
      </c>
      <c r="I33" s="6">
        <v>76</v>
      </c>
      <c r="J33" s="6">
        <v>380</v>
      </c>
      <c r="K33" s="6">
        <v>500</v>
      </c>
      <c r="L33" s="6">
        <v>500</v>
      </c>
      <c r="M33" s="7">
        <v>0.6</v>
      </c>
      <c r="N33" s="6">
        <f>L33*M33*H33</f>
        <v>1500</v>
      </c>
      <c r="O33" s="6">
        <f>N33-J33</f>
        <v>1120</v>
      </c>
      <c r="P33" s="6"/>
    </row>
    <row r="34" spans="1:16" s="5" customFormat="1" ht="24.95" customHeight="1">
      <c r="A34" s="6">
        <v>31</v>
      </c>
      <c r="B34" s="8" t="s">
        <v>67</v>
      </c>
      <c r="C34" s="6" t="s">
        <v>66</v>
      </c>
      <c r="D34" s="6" t="s">
        <v>65</v>
      </c>
      <c r="E34" s="6" t="s">
        <v>16</v>
      </c>
      <c r="F34" s="6" t="s">
        <v>7</v>
      </c>
      <c r="G34" s="6">
        <v>550</v>
      </c>
      <c r="H34" s="6">
        <v>5</v>
      </c>
      <c r="I34" s="6">
        <v>38</v>
      </c>
      <c r="J34" s="6">
        <v>190</v>
      </c>
      <c r="K34" s="6">
        <v>500</v>
      </c>
      <c r="L34" s="6">
        <v>500</v>
      </c>
      <c r="M34" s="7">
        <v>0.6</v>
      </c>
      <c r="N34" s="6">
        <f>L34*M34*H34</f>
        <v>1500</v>
      </c>
      <c r="O34" s="6">
        <f>N34-J34</f>
        <v>1310</v>
      </c>
      <c r="P34" s="6"/>
    </row>
    <row r="35" spans="1:16" s="5" customFormat="1" ht="24.95" customHeight="1">
      <c r="A35" s="6">
        <v>32</v>
      </c>
      <c r="B35" s="8" t="s">
        <v>64</v>
      </c>
      <c r="C35" s="6" t="s">
        <v>63</v>
      </c>
      <c r="D35" s="6" t="s">
        <v>62</v>
      </c>
      <c r="E35" s="6" t="s">
        <v>2</v>
      </c>
      <c r="F35" s="6" t="s">
        <v>7</v>
      </c>
      <c r="G35" s="6">
        <v>550</v>
      </c>
      <c r="H35" s="6">
        <v>5</v>
      </c>
      <c r="I35" s="6">
        <v>33</v>
      </c>
      <c r="J35" s="6">
        <v>165</v>
      </c>
      <c r="K35" s="6">
        <v>500</v>
      </c>
      <c r="L35" s="6">
        <v>500</v>
      </c>
      <c r="M35" s="7">
        <v>0.6</v>
      </c>
      <c r="N35" s="6">
        <f>L35*M35*H35</f>
        <v>1500</v>
      </c>
      <c r="O35" s="6">
        <f>N35-J35</f>
        <v>1335</v>
      </c>
      <c r="P35" s="6"/>
    </row>
    <row r="36" spans="1:16" s="5" customFormat="1" ht="24.95" customHeight="1">
      <c r="A36" s="6">
        <v>33</v>
      </c>
      <c r="B36" s="8" t="s">
        <v>61</v>
      </c>
      <c r="C36" s="6" t="s">
        <v>60</v>
      </c>
      <c r="D36" s="6" t="s">
        <v>59</v>
      </c>
      <c r="E36" s="6" t="s">
        <v>12</v>
      </c>
      <c r="F36" s="6" t="s">
        <v>7</v>
      </c>
      <c r="G36" s="6">
        <v>550</v>
      </c>
      <c r="H36" s="6">
        <v>5</v>
      </c>
      <c r="I36" s="6">
        <v>27</v>
      </c>
      <c r="J36" s="6">
        <v>135</v>
      </c>
      <c r="K36" s="6">
        <v>500</v>
      </c>
      <c r="L36" s="6">
        <v>500</v>
      </c>
      <c r="M36" s="7">
        <v>0.6</v>
      </c>
      <c r="N36" s="6">
        <f>L36*M36*H36</f>
        <v>1500</v>
      </c>
      <c r="O36" s="6">
        <f>N36-J36</f>
        <v>1365</v>
      </c>
      <c r="P36" s="6"/>
    </row>
    <row r="37" spans="1:16" s="5" customFormat="1" ht="24.95" customHeight="1">
      <c r="A37" s="6">
        <v>34</v>
      </c>
      <c r="B37" s="8" t="s">
        <v>58</v>
      </c>
      <c r="C37" s="6" t="s">
        <v>57</v>
      </c>
      <c r="D37" s="6" t="s">
        <v>56</v>
      </c>
      <c r="E37" s="6" t="s">
        <v>8</v>
      </c>
      <c r="F37" s="6" t="s">
        <v>7</v>
      </c>
      <c r="G37" s="6">
        <v>550</v>
      </c>
      <c r="H37" s="6">
        <v>5</v>
      </c>
      <c r="I37" s="6">
        <v>45</v>
      </c>
      <c r="J37" s="6">
        <v>225</v>
      </c>
      <c r="K37" s="6">
        <v>650</v>
      </c>
      <c r="L37" s="6">
        <v>550</v>
      </c>
      <c r="M37" s="7">
        <v>0.6</v>
      </c>
      <c r="N37" s="6">
        <f>L37*M37*H37</f>
        <v>1650</v>
      </c>
      <c r="O37" s="6">
        <f>N37-J37</f>
        <v>1425</v>
      </c>
      <c r="P37" s="9" t="s">
        <v>6</v>
      </c>
    </row>
    <row r="38" spans="1:16" s="5" customFormat="1" ht="24.95" customHeight="1">
      <c r="A38" s="6">
        <v>35</v>
      </c>
      <c r="B38" s="8" t="s">
        <v>55</v>
      </c>
      <c r="C38" s="6" t="s">
        <v>54</v>
      </c>
      <c r="D38" s="6" t="s">
        <v>53</v>
      </c>
      <c r="E38" s="6" t="s">
        <v>2</v>
      </c>
      <c r="F38" s="6" t="s">
        <v>7</v>
      </c>
      <c r="G38" s="6">
        <f>8250/5</f>
        <v>1650</v>
      </c>
      <c r="H38" s="6">
        <v>5</v>
      </c>
      <c r="I38" s="6">
        <v>33</v>
      </c>
      <c r="J38" s="6">
        <v>165</v>
      </c>
      <c r="K38" s="6">
        <v>500</v>
      </c>
      <c r="L38" s="6">
        <v>500</v>
      </c>
      <c r="M38" s="7">
        <v>0.6</v>
      </c>
      <c r="N38" s="6">
        <f>L38*M38*H38</f>
        <v>1500</v>
      </c>
      <c r="O38" s="6">
        <f>N38-J38</f>
        <v>1335</v>
      </c>
      <c r="P38" s="6"/>
    </row>
    <row r="39" spans="1:16" s="5" customFormat="1" ht="24.95" customHeight="1">
      <c r="A39" s="6">
        <v>36</v>
      </c>
      <c r="B39" s="8" t="s">
        <v>52</v>
      </c>
      <c r="C39" s="6" t="s">
        <v>51</v>
      </c>
      <c r="D39" s="6" t="s">
        <v>50</v>
      </c>
      <c r="E39" s="6" t="s">
        <v>2</v>
      </c>
      <c r="F39" s="6" t="s">
        <v>7</v>
      </c>
      <c r="G39" s="6">
        <v>550</v>
      </c>
      <c r="H39" s="6">
        <v>5</v>
      </c>
      <c r="I39" s="6">
        <v>33</v>
      </c>
      <c r="J39" s="6">
        <v>165</v>
      </c>
      <c r="K39" s="6">
        <v>500</v>
      </c>
      <c r="L39" s="6">
        <v>500</v>
      </c>
      <c r="M39" s="7">
        <v>0.6</v>
      </c>
      <c r="N39" s="6">
        <f>L39*M39*H39</f>
        <v>1500</v>
      </c>
      <c r="O39" s="6">
        <f>N39-J39</f>
        <v>1335</v>
      </c>
      <c r="P39" s="6"/>
    </row>
    <row r="40" spans="1:16" s="5" customFormat="1" ht="24.95" customHeight="1">
      <c r="A40" s="6">
        <v>37</v>
      </c>
      <c r="B40" s="8" t="s">
        <v>49</v>
      </c>
      <c r="C40" s="6" t="s">
        <v>48</v>
      </c>
      <c r="D40" s="6" t="s">
        <v>47</v>
      </c>
      <c r="E40" s="6" t="s">
        <v>16</v>
      </c>
      <c r="F40" s="6" t="s">
        <v>7</v>
      </c>
      <c r="G40" s="6">
        <v>550</v>
      </c>
      <c r="H40" s="6">
        <v>5</v>
      </c>
      <c r="I40" s="6">
        <v>38</v>
      </c>
      <c r="J40" s="6">
        <v>190</v>
      </c>
      <c r="K40" s="6">
        <v>500</v>
      </c>
      <c r="L40" s="6">
        <v>500</v>
      </c>
      <c r="M40" s="7">
        <v>0.6</v>
      </c>
      <c r="N40" s="6">
        <f>L40*M40*H40</f>
        <v>1500</v>
      </c>
      <c r="O40" s="6">
        <f>N40-J40</f>
        <v>1310</v>
      </c>
      <c r="P40" s="6"/>
    </row>
    <row r="41" spans="1:16" s="5" customFormat="1" ht="24.95" customHeight="1">
      <c r="A41" s="6">
        <v>38</v>
      </c>
      <c r="B41" s="8" t="s">
        <v>46</v>
      </c>
      <c r="C41" s="6" t="s">
        <v>45</v>
      </c>
      <c r="D41" s="6" t="s">
        <v>44</v>
      </c>
      <c r="E41" s="6" t="s">
        <v>16</v>
      </c>
      <c r="F41" s="6" t="s">
        <v>7</v>
      </c>
      <c r="G41" s="6">
        <v>550</v>
      </c>
      <c r="H41" s="6">
        <v>5</v>
      </c>
      <c r="I41" s="6">
        <v>38</v>
      </c>
      <c r="J41" s="6">
        <v>190</v>
      </c>
      <c r="K41" s="6">
        <v>500</v>
      </c>
      <c r="L41" s="6">
        <v>500</v>
      </c>
      <c r="M41" s="7">
        <v>0.6</v>
      </c>
      <c r="N41" s="6">
        <f>L41*M41*H41</f>
        <v>1500</v>
      </c>
      <c r="O41" s="6">
        <f>N41-J41</f>
        <v>1310</v>
      </c>
      <c r="P41" s="6"/>
    </row>
    <row r="42" spans="1:16" s="5" customFormat="1" ht="24.95" customHeight="1">
      <c r="A42" s="6">
        <v>39</v>
      </c>
      <c r="B42" s="8" t="s">
        <v>43</v>
      </c>
      <c r="C42" s="6" t="s">
        <v>42</v>
      </c>
      <c r="D42" s="6" t="s">
        <v>41</v>
      </c>
      <c r="E42" s="6" t="s">
        <v>2</v>
      </c>
      <c r="F42" s="6" t="s">
        <v>7</v>
      </c>
      <c r="G42" s="6">
        <v>550</v>
      </c>
      <c r="H42" s="6">
        <v>5</v>
      </c>
      <c r="I42" s="6">
        <v>33</v>
      </c>
      <c r="J42" s="6">
        <v>165</v>
      </c>
      <c r="K42" s="6">
        <v>500</v>
      </c>
      <c r="L42" s="6">
        <v>500</v>
      </c>
      <c r="M42" s="7">
        <v>0.6</v>
      </c>
      <c r="N42" s="6">
        <f>L42*M42*H42</f>
        <v>1500</v>
      </c>
      <c r="O42" s="6">
        <f>N42-J42</f>
        <v>1335</v>
      </c>
      <c r="P42" s="6"/>
    </row>
    <row r="43" spans="1:16" s="5" customFormat="1" ht="24.95" customHeight="1">
      <c r="A43" s="6">
        <v>40</v>
      </c>
      <c r="B43" s="8" t="s">
        <v>40</v>
      </c>
      <c r="C43" s="6" t="s">
        <v>39</v>
      </c>
      <c r="D43" s="6" t="s">
        <v>38</v>
      </c>
      <c r="E43" s="6" t="s">
        <v>16</v>
      </c>
      <c r="F43" s="6" t="s">
        <v>7</v>
      </c>
      <c r="G43" s="6">
        <v>550</v>
      </c>
      <c r="H43" s="6">
        <v>5</v>
      </c>
      <c r="I43" s="6">
        <v>30</v>
      </c>
      <c r="J43" s="6">
        <v>150</v>
      </c>
      <c r="K43" s="6">
        <v>500</v>
      </c>
      <c r="L43" s="6">
        <v>500</v>
      </c>
      <c r="M43" s="7">
        <v>0.4</v>
      </c>
      <c r="N43" s="6">
        <f>L43*M43*H43</f>
        <v>1000</v>
      </c>
      <c r="O43" s="6">
        <f>N43-J43</f>
        <v>850</v>
      </c>
      <c r="P43" s="6" t="s">
        <v>37</v>
      </c>
    </row>
    <row r="44" spans="1:16" s="5" customFormat="1" ht="24.95" customHeight="1">
      <c r="A44" s="6">
        <v>41</v>
      </c>
      <c r="B44" s="8" t="s">
        <v>36</v>
      </c>
      <c r="C44" s="6" t="s">
        <v>35</v>
      </c>
      <c r="D44" s="6" t="s">
        <v>34</v>
      </c>
      <c r="E44" s="6" t="s">
        <v>2</v>
      </c>
      <c r="F44" s="6" t="s">
        <v>7</v>
      </c>
      <c r="G44" s="6">
        <v>600</v>
      </c>
      <c r="H44" s="6">
        <v>5</v>
      </c>
      <c r="I44" s="6">
        <v>33</v>
      </c>
      <c r="J44" s="6">
        <v>165</v>
      </c>
      <c r="K44" s="6">
        <v>500</v>
      </c>
      <c r="L44" s="6">
        <v>500</v>
      </c>
      <c r="M44" s="7">
        <v>0.6</v>
      </c>
      <c r="N44" s="6">
        <f>L44*M44*H44</f>
        <v>1500</v>
      </c>
      <c r="O44" s="6">
        <f>N44-J44</f>
        <v>1335</v>
      </c>
      <c r="P44" s="6"/>
    </row>
    <row r="45" spans="1:16" s="5" customFormat="1" ht="24.95" customHeight="1">
      <c r="A45" s="6">
        <v>42</v>
      </c>
      <c r="B45" s="8" t="s">
        <v>33</v>
      </c>
      <c r="C45" s="6" t="s">
        <v>32</v>
      </c>
      <c r="D45" s="6" t="s">
        <v>31</v>
      </c>
      <c r="E45" s="6" t="s">
        <v>12</v>
      </c>
      <c r="F45" s="6" t="s">
        <v>7</v>
      </c>
      <c r="G45" s="6">
        <v>550</v>
      </c>
      <c r="H45" s="6">
        <v>5</v>
      </c>
      <c r="I45" s="6">
        <v>27</v>
      </c>
      <c r="J45" s="6">
        <v>135</v>
      </c>
      <c r="K45" s="6">
        <v>500</v>
      </c>
      <c r="L45" s="6">
        <v>500</v>
      </c>
      <c r="M45" s="7">
        <v>0.6</v>
      </c>
      <c r="N45" s="6">
        <f>L45*M45*H45</f>
        <v>1500</v>
      </c>
      <c r="O45" s="6">
        <f>N45-J45</f>
        <v>1365</v>
      </c>
      <c r="P45" s="6"/>
    </row>
    <row r="46" spans="1:16" s="5" customFormat="1" ht="24.95" customHeight="1">
      <c r="A46" s="6">
        <v>43</v>
      </c>
      <c r="B46" s="8" t="s">
        <v>30</v>
      </c>
      <c r="C46" s="6" t="s">
        <v>29</v>
      </c>
      <c r="D46" s="6" t="s">
        <v>28</v>
      </c>
      <c r="E46" s="6" t="s">
        <v>2</v>
      </c>
      <c r="F46" s="6" t="s">
        <v>7</v>
      </c>
      <c r="G46" s="6" t="s">
        <v>27</v>
      </c>
      <c r="H46" s="6">
        <v>5</v>
      </c>
      <c r="I46" s="6">
        <v>66</v>
      </c>
      <c r="J46" s="6">
        <v>330</v>
      </c>
      <c r="K46" s="6">
        <v>1000</v>
      </c>
      <c r="L46" s="6">
        <v>1000</v>
      </c>
      <c r="M46" s="7">
        <v>0.6</v>
      </c>
      <c r="N46" s="6">
        <f>L46*M46*H46</f>
        <v>3000</v>
      </c>
      <c r="O46" s="6">
        <f>N46-J46</f>
        <v>2670</v>
      </c>
      <c r="P46" s="6" t="s">
        <v>26</v>
      </c>
    </row>
    <row r="47" spans="1:16" s="5" customFormat="1" ht="24.95" customHeight="1">
      <c r="A47" s="6">
        <v>44</v>
      </c>
      <c r="B47" s="8" t="s">
        <v>25</v>
      </c>
      <c r="C47" s="6" t="s">
        <v>24</v>
      </c>
      <c r="D47" s="6" t="s">
        <v>23</v>
      </c>
      <c r="E47" s="6" t="s">
        <v>8</v>
      </c>
      <c r="F47" s="6" t="s">
        <v>7</v>
      </c>
      <c r="G47" s="6">
        <f>7500/5</f>
        <v>1500</v>
      </c>
      <c r="H47" s="6">
        <v>5</v>
      </c>
      <c r="I47" s="6">
        <v>45</v>
      </c>
      <c r="J47" s="6">
        <v>225</v>
      </c>
      <c r="K47" s="6">
        <v>650</v>
      </c>
      <c r="L47" s="6">
        <v>650</v>
      </c>
      <c r="M47" s="7">
        <v>0.6</v>
      </c>
      <c r="N47" s="6">
        <f>L47*M47*H47</f>
        <v>1950</v>
      </c>
      <c r="O47" s="6">
        <f>N47-J47</f>
        <v>1725</v>
      </c>
      <c r="P47" s="6"/>
    </row>
    <row r="48" spans="1:16" s="5" customFormat="1" ht="24.95" customHeight="1">
      <c r="A48" s="6">
        <v>45</v>
      </c>
      <c r="B48" s="8" t="s">
        <v>22</v>
      </c>
      <c r="C48" s="6" t="s">
        <v>21</v>
      </c>
      <c r="D48" s="6" t="s">
        <v>20</v>
      </c>
      <c r="E48" s="6" t="s">
        <v>2</v>
      </c>
      <c r="F48" s="6" t="s">
        <v>7</v>
      </c>
      <c r="G48" s="6">
        <f>2000/5</f>
        <v>400</v>
      </c>
      <c r="H48" s="6">
        <v>5</v>
      </c>
      <c r="I48" s="6">
        <v>33</v>
      </c>
      <c r="J48" s="6">
        <v>165</v>
      </c>
      <c r="K48" s="6">
        <v>500</v>
      </c>
      <c r="L48" s="6">
        <v>400</v>
      </c>
      <c r="M48" s="7">
        <v>0.6</v>
      </c>
      <c r="N48" s="6">
        <f>L48*M48*H48</f>
        <v>1200</v>
      </c>
      <c r="O48" s="6">
        <f>N48-J48</f>
        <v>1035</v>
      </c>
      <c r="P48" s="6"/>
    </row>
    <row r="49" spans="1:16" s="5" customFormat="1" ht="24.95" customHeight="1">
      <c r="A49" s="6">
        <v>46</v>
      </c>
      <c r="B49" s="8" t="s">
        <v>19</v>
      </c>
      <c r="C49" s="6" t="s">
        <v>18</v>
      </c>
      <c r="D49" s="6" t="s">
        <v>17</v>
      </c>
      <c r="E49" s="6" t="s">
        <v>16</v>
      </c>
      <c r="F49" s="6" t="s">
        <v>7</v>
      </c>
      <c r="G49" s="6">
        <v>550</v>
      </c>
      <c r="H49" s="6">
        <v>5</v>
      </c>
      <c r="I49" s="6">
        <v>76</v>
      </c>
      <c r="J49" s="6">
        <v>380</v>
      </c>
      <c r="K49" s="6">
        <v>500</v>
      </c>
      <c r="L49" s="6">
        <v>500</v>
      </c>
      <c r="M49" s="7">
        <v>0.6</v>
      </c>
      <c r="N49" s="6">
        <f>L49*M49*H49</f>
        <v>1500</v>
      </c>
      <c r="O49" s="6">
        <f>N49-J49</f>
        <v>1120</v>
      </c>
      <c r="P49" s="6"/>
    </row>
    <row r="50" spans="1:16" s="5" customFormat="1" ht="24.95" customHeight="1">
      <c r="A50" s="6">
        <v>47</v>
      </c>
      <c r="B50" s="8" t="s">
        <v>15</v>
      </c>
      <c r="C50" s="6" t="s">
        <v>14</v>
      </c>
      <c r="D50" s="6" t="s">
        <v>13</v>
      </c>
      <c r="E50" s="6" t="s">
        <v>12</v>
      </c>
      <c r="F50" s="6" t="s">
        <v>7</v>
      </c>
      <c r="G50" s="6">
        <v>550</v>
      </c>
      <c r="H50" s="6">
        <v>5</v>
      </c>
      <c r="I50" s="6">
        <v>54</v>
      </c>
      <c r="J50" s="6">
        <v>270</v>
      </c>
      <c r="K50" s="6">
        <v>500</v>
      </c>
      <c r="L50" s="6">
        <v>500</v>
      </c>
      <c r="M50" s="7">
        <v>0.6</v>
      </c>
      <c r="N50" s="6">
        <f>L50*M50*H50</f>
        <v>1500</v>
      </c>
      <c r="O50" s="6">
        <f>N50-J50</f>
        <v>1230</v>
      </c>
      <c r="P50" s="6"/>
    </row>
    <row r="51" spans="1:16" s="5" customFormat="1" ht="24.95" customHeight="1">
      <c r="A51" s="6">
        <v>48</v>
      </c>
      <c r="B51" s="8" t="s">
        <v>11</v>
      </c>
      <c r="C51" s="6" t="s">
        <v>10</v>
      </c>
      <c r="D51" s="6" t="s">
        <v>9</v>
      </c>
      <c r="E51" s="6" t="s">
        <v>8</v>
      </c>
      <c r="F51" s="6" t="s">
        <v>7</v>
      </c>
      <c r="G51" s="6">
        <v>550</v>
      </c>
      <c r="H51" s="6">
        <v>5</v>
      </c>
      <c r="I51" s="6">
        <v>90</v>
      </c>
      <c r="J51" s="6">
        <v>450</v>
      </c>
      <c r="K51" s="6">
        <v>650</v>
      </c>
      <c r="L51" s="6">
        <v>550</v>
      </c>
      <c r="M51" s="7">
        <v>0.6</v>
      </c>
      <c r="N51" s="6">
        <f>L51*M51*H51</f>
        <v>1650</v>
      </c>
      <c r="O51" s="6">
        <f>N51-J51</f>
        <v>1200</v>
      </c>
      <c r="P51" s="9" t="s">
        <v>6</v>
      </c>
    </row>
    <row r="52" spans="1:16" s="5" customFormat="1" ht="24.95" customHeight="1">
      <c r="A52" s="6">
        <v>49</v>
      </c>
      <c r="B52" s="8" t="s">
        <v>5</v>
      </c>
      <c r="C52" s="6" t="s">
        <v>4</v>
      </c>
      <c r="D52" s="6" t="s">
        <v>3</v>
      </c>
      <c r="E52" s="6" t="s">
        <v>2</v>
      </c>
      <c r="F52" s="6" t="s">
        <v>1</v>
      </c>
      <c r="G52" s="6">
        <v>550</v>
      </c>
      <c r="H52" s="6">
        <v>3</v>
      </c>
      <c r="I52" s="6">
        <v>33</v>
      </c>
      <c r="J52" s="6">
        <v>99</v>
      </c>
      <c r="K52" s="6">
        <v>500</v>
      </c>
      <c r="L52" s="6">
        <v>500</v>
      </c>
      <c r="M52" s="7">
        <v>0.6</v>
      </c>
      <c r="N52" s="6">
        <f>L52*M52*H52</f>
        <v>900</v>
      </c>
      <c r="O52" s="6">
        <f>N52-J52</f>
        <v>801</v>
      </c>
      <c r="P52" s="6"/>
    </row>
    <row r="53" spans="1:16">
      <c r="A53" s="4" t="s">
        <v>0</v>
      </c>
      <c r="B53" s="4"/>
      <c r="C53" s="4"/>
      <c r="D53" s="4"/>
      <c r="E53" s="4"/>
      <c r="F53" s="4"/>
      <c r="G53" s="4"/>
      <c r="H53" s="4"/>
      <c r="I53" s="4"/>
      <c r="J53" s="4">
        <f>SUM(J4:J52)</f>
        <v>9480</v>
      </c>
      <c r="K53" s="4"/>
      <c r="L53" s="4"/>
      <c r="M53" s="4"/>
      <c r="N53" s="4">
        <f>SUM(N4:N52)</f>
        <v>68503.600000000006</v>
      </c>
      <c r="O53" s="4">
        <f>SUM(O4:O52)</f>
        <v>59023.6</v>
      </c>
      <c r="P53" s="4"/>
    </row>
    <row r="54" spans="1:16">
      <c r="N54" s="3"/>
    </row>
    <row r="55" spans="1:16">
      <c r="N55" s="3"/>
    </row>
    <row r="56" spans="1:16">
      <c r="N56" s="3"/>
    </row>
    <row r="57" spans="1:16">
      <c r="N57" s="3"/>
    </row>
    <row r="58" spans="1:16">
      <c r="N58" s="2"/>
    </row>
  </sheetData>
  <mergeCells count="17">
    <mergeCell ref="J2:J3"/>
    <mergeCell ref="A2:A3"/>
    <mergeCell ref="B2:B3"/>
    <mergeCell ref="C2:C3"/>
    <mergeCell ref="D2:D3"/>
    <mergeCell ref="E2:E3"/>
    <mergeCell ref="G2:G3"/>
    <mergeCell ref="P2:P3"/>
    <mergeCell ref="K2:K3"/>
    <mergeCell ref="M2:M3"/>
    <mergeCell ref="N2:N3"/>
    <mergeCell ref="O2:O3"/>
    <mergeCell ref="A1:P1"/>
    <mergeCell ref="L2:L3"/>
    <mergeCell ref="F2:F3"/>
    <mergeCell ref="H2:H3"/>
    <mergeCell ref="I2:I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保教费补发清单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2015-12-24T03:45:26Z</dcterms:created>
  <dcterms:modified xsi:type="dcterms:W3CDTF">2015-12-24T03:46:19Z</dcterms:modified>
</cp:coreProperties>
</file>